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I:\HIO\Landing Report Forms\"/>
    </mc:Choice>
  </mc:AlternateContent>
  <bookViews>
    <workbookView xWindow="9225" yWindow="105" windowWidth="16650" windowHeight="12555"/>
  </bookViews>
  <sheets>
    <sheet name="LDF" sheetId="1" r:id="rId1"/>
    <sheet name="data" sheetId="3" r:id="rId2"/>
  </sheets>
  <definedNames>
    <definedName name="Airports">data!$D$5:$D$7</definedName>
    <definedName name="_xlnm.Print_Area" localSheetId="0">LDF!$B$1:$I$65</definedName>
  </definedNames>
  <calcPr calcId="171027"/>
</workbook>
</file>

<file path=xl/calcChain.xml><?xml version="1.0" encoding="utf-8"?>
<calcChain xmlns="http://schemas.openxmlformats.org/spreadsheetml/2006/main">
  <c r="H23" i="1" l="1"/>
  <c r="F48" i="1" l="1"/>
  <c r="H24" i="1"/>
  <c r="H48" i="1" l="1"/>
  <c r="H52" i="1" s="1"/>
  <c r="H55" i="1" s="1"/>
  <c r="H56" i="1" l="1"/>
  <c r="H57" i="1" l="1"/>
</calcChain>
</file>

<file path=xl/sharedStrings.xml><?xml version="1.0" encoding="utf-8"?>
<sst xmlns="http://schemas.openxmlformats.org/spreadsheetml/2006/main" count="57" uniqueCount="54">
  <si>
    <t>Phone Number</t>
  </si>
  <si>
    <t>Month:</t>
  </si>
  <si>
    <t>State</t>
  </si>
  <si>
    <t>City</t>
  </si>
  <si>
    <t>Address</t>
  </si>
  <si>
    <t>Owner or Operator Name</t>
  </si>
  <si>
    <t>Report completed by:</t>
  </si>
  <si>
    <t>Email:</t>
  </si>
  <si>
    <t>7200 NE Airport Way, Portland, OR 97218</t>
  </si>
  <si>
    <t>pdxfinance@portofportland.com</t>
  </si>
  <si>
    <t>Ph: 503-415-6167/Fax: 503-548-5789</t>
  </si>
  <si>
    <t>Port of Portland HQ</t>
  </si>
  <si>
    <t>Port of Portland</t>
  </si>
  <si>
    <t>TTD - Troutdale Airport</t>
  </si>
  <si>
    <t>HIO - Hillsboro Airport</t>
  </si>
  <si>
    <t xml:space="preserve">Please email report to: </t>
  </si>
  <si>
    <t>Ordinance 389-R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</si>
  <si>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</si>
  <si>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</si>
  <si>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</si>
  <si>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</si>
  <si>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</si>
  <si>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</si>
  <si>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</si>
  <si>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</si>
  <si>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</si>
  <si>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</si>
  <si>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</si>
  <si>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</si>
  <si>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</si>
  <si>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Airports</t>
  </si>
  <si>
    <t>Please select airport --&gt;</t>
  </si>
  <si>
    <t>Aircraft Type</t>
  </si>
  <si>
    <t>MGLW
FAA Certified
Max. Gross Lnd Weight</t>
  </si>
  <si>
    <t>Aircraft Type
(Model)</t>
  </si>
  <si>
    <t>Number of 
Landings</t>
  </si>
  <si>
    <t>Total Weight
Pounds</t>
  </si>
  <si>
    <t>Total Landed Weight-Pounds</t>
  </si>
  <si>
    <r>
      <t xml:space="preserve">Location: </t>
    </r>
    <r>
      <rPr>
        <b/>
        <i/>
        <sz val="10"/>
        <rFont val="Calibri"/>
        <family val="2"/>
      </rPr>
      <t>Please click on Cell D10 and choose one location from the dropdown. Separate reports are required for each location.</t>
    </r>
  </si>
  <si>
    <t xml:space="preserve">This form must be submitted to the Port of Portland by the 20th of each month for the preceeding calendar month. </t>
  </si>
  <si>
    <t>HIO/TTD FBO Landing Report Form</t>
  </si>
  <si>
    <t>Landing Fee Calculation</t>
  </si>
  <si>
    <t>Landing Fee</t>
  </si>
  <si>
    <t>Less FBO Fee (25%)</t>
  </si>
  <si>
    <t>Total Landing Fee due Port</t>
  </si>
  <si>
    <r>
      <rPr>
        <b/>
        <sz val="11"/>
        <rFont val="Calibri"/>
        <family val="2"/>
        <scheme val="minor"/>
      </rPr>
      <t>HIO</t>
    </r>
    <r>
      <rPr>
        <sz val="11"/>
        <rFont val="Calibri"/>
        <family val="2"/>
        <scheme val="minor"/>
      </rPr>
      <t xml:space="preserve">         Landing Fee Rate Per 1,000 Pounds</t>
    </r>
  </si>
  <si>
    <r>
      <rPr>
        <b/>
        <sz val="11"/>
        <rFont val="Calibri"/>
        <family val="2"/>
        <scheme val="minor"/>
      </rPr>
      <t xml:space="preserve">TTD        </t>
    </r>
    <r>
      <rPr>
        <sz val="11"/>
        <rFont val="Calibri"/>
        <family val="2"/>
        <scheme val="minor"/>
      </rPr>
      <t xml:space="preserve"> Landing Fee Rate Per 1,000 Pounds</t>
    </r>
  </si>
  <si>
    <t>Total Landed Weight</t>
  </si>
  <si>
    <t>Landing Fee Rates</t>
  </si>
  <si>
    <t>Payment Terms:  Any Landing Fees not paid when due shall bear a delinquency charge at the rate of 18% per annum or the maximum rate of interest allowed by law, whichever is less, from the date the fees are due until paid in full.  Imposition of a delinquency charge shall not constitute a waiver of any other remedies available to the Port of Portland for failure to timely pay any Landing Fees.</t>
  </si>
  <si>
    <t>Port FBO Agreement #</t>
  </si>
  <si>
    <t>Please fill out the blue shaded areas and email report directly to: ----&gt;</t>
  </si>
  <si>
    <r>
      <t xml:space="preserve">Rates Effective: </t>
    </r>
    <r>
      <rPr>
        <b/>
        <i/>
        <sz val="10"/>
        <rFont val="Calibri"/>
        <family val="2"/>
        <scheme val="minor"/>
      </rPr>
      <t>7/1/2018</t>
    </r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</si>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</sst>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23" x14ac:knownFonts="1"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0"/>
      <name val="Calibri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</cellStyleXfs>
  <cellXfs count="110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4" fontId="18" fillId="0" borderId="0" xfId="0" applyNumberFormat="1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5" fillId="0" borderId="0" xfId="3" applyFill="1" applyAlignment="1" applyProtection="1">
      <alignment horizontal="right"/>
    </xf>
    <xf numFmtId="0" fontId="5" fillId="2" borderId="0" xfId="3" applyFill="1" applyAlignment="1" applyProtection="1">
      <protection locked="0"/>
    </xf>
    <xf numFmtId="0" fontId="7" fillId="2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7" fontId="10" fillId="2" borderId="1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3" fontId="12" fillId="2" borderId="3" xfId="1" applyNumberFormat="1" applyFont="1" applyFill="1" applyBorder="1" applyAlignment="1" applyProtection="1">
      <alignment horizontal="center"/>
      <protection locked="0"/>
    </xf>
    <xf numFmtId="3" fontId="12" fillId="2" borderId="3" xfId="0" applyNumberFormat="1" applyFont="1" applyFill="1" applyBorder="1" applyAlignment="1" applyProtection="1">
      <alignment horizontal="center"/>
      <protection locked="0"/>
    </xf>
    <xf numFmtId="44" fontId="17" fillId="0" borderId="7" xfId="2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right"/>
    </xf>
    <xf numFmtId="0" fontId="9" fillId="0" borderId="14" xfId="0" applyFont="1" applyFill="1" applyBorder="1" applyAlignment="1" applyProtection="1">
      <alignment horizontal="right"/>
    </xf>
    <xf numFmtId="44" fontId="17" fillId="0" borderId="17" xfId="2" applyFont="1" applyFill="1" applyBorder="1" applyAlignment="1" applyProtection="1">
      <alignment horizontal="right"/>
    </xf>
    <xf numFmtId="0" fontId="9" fillId="0" borderId="16" xfId="0" applyFont="1" applyFill="1" applyBorder="1" applyAlignment="1" applyProtection="1"/>
    <xf numFmtId="0" fontId="9" fillId="0" borderId="7" xfId="0" applyFont="1" applyFill="1" applyBorder="1" applyAlignment="1" applyProtection="1">
      <alignment horizontal="right" vertical="center" indent="1"/>
    </xf>
    <xf numFmtId="0" fontId="22" fillId="0" borderId="3" xfId="0" applyFont="1" applyFill="1" applyBorder="1" applyAlignment="1" applyProtection="1">
      <alignment horizontal="right" vertical="center" indent="1"/>
    </xf>
    <xf numFmtId="0" fontId="22" fillId="0" borderId="6" xfId="0" applyFont="1" applyFill="1" applyBorder="1" applyAlignment="1" applyProtection="1">
      <alignment horizontal="right" vertical="center" indent="1"/>
    </xf>
    <xf numFmtId="0" fontId="9" fillId="0" borderId="17" xfId="0" applyFont="1" applyFill="1" applyBorder="1" applyAlignment="1" applyProtection="1">
      <alignment horizontal="right" indent="1"/>
    </xf>
    <xf numFmtId="0" fontId="9" fillId="0" borderId="18" xfId="0" applyFont="1" applyFill="1" applyBorder="1" applyAlignment="1" applyProtection="1">
      <alignment horizontal="right" indent="1"/>
    </xf>
    <xf numFmtId="0" fontId="9" fillId="0" borderId="1" xfId="0" applyFont="1" applyFill="1" applyBorder="1" applyAlignment="1" applyProtection="1">
      <alignment horizontal="right" indent="1"/>
    </xf>
    <xf numFmtId="165" fontId="8" fillId="0" borderId="15" xfId="0" applyNumberFormat="1" applyFont="1" applyFill="1" applyBorder="1" applyAlignment="1" applyProtection="1">
      <alignment vertical="center"/>
    </xf>
    <xf numFmtId="165" fontId="8" fillId="0" borderId="6" xfId="0" applyNumberFormat="1" applyFont="1" applyFill="1" applyBorder="1" applyAlignment="1" applyProtection="1">
      <alignment vertical="center"/>
    </xf>
    <xf numFmtId="44" fontId="12" fillId="0" borderId="5" xfId="2" applyFont="1" applyFill="1" applyBorder="1" applyAlignment="1" applyProtection="1">
      <alignment horizontal="right"/>
    </xf>
    <xf numFmtId="3" fontId="8" fillId="0" borderId="7" xfId="0" applyNumberFormat="1" applyFont="1" applyFill="1" applyBorder="1" applyAlignment="1" applyProtection="1">
      <alignment horizontal="center" vertical="center"/>
    </xf>
    <xf numFmtId="3" fontId="12" fillId="2" borderId="6" xfId="0" applyNumberFormat="1" applyFont="1" applyFill="1" applyBorder="1" applyAlignment="1" applyProtection="1">
      <alignment horizontal="center"/>
      <protection locked="0"/>
    </xf>
    <xf numFmtId="3" fontId="17" fillId="0" borderId="10" xfId="2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38" fontId="7" fillId="0" borderId="3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1" fillId="0" borderId="0" xfId="5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4" fontId="17" fillId="0" borderId="0" xfId="2" applyFont="1" applyFill="1" applyBorder="1" applyAlignment="1" applyProtection="1">
      <alignment horizontal="right"/>
      <protection locked="0"/>
    </xf>
    <xf numFmtId="44" fontId="17" fillId="0" borderId="0" xfId="2" applyFont="1" applyFill="1" applyBorder="1" applyAlignme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1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11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 indent="2"/>
    </xf>
    <xf numFmtId="0" fontId="8" fillId="0" borderId="0" xfId="0" applyFont="1" applyFill="1" applyAlignment="1" applyProtection="1">
      <alignment horizontal="right" wrapText="1" indent="1"/>
    </xf>
    <xf numFmtId="0" fontId="8" fillId="0" borderId="0" xfId="0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21" fillId="0" borderId="0" xfId="5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9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0" xfId="3" applyFill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6" fillId="2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20" fillId="0" borderId="11" xfId="4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2" borderId="1" xfId="3" applyFill="1" applyBorder="1" applyAlignment="1" applyProtection="1">
      <alignment horizontal="left"/>
      <protection locked="0"/>
    </xf>
  </cellXfs>
  <cellStyles count="6">
    <cellStyle name="Comma" xfId="1" builtinId="3"/>
    <cellStyle name="Currency" xfId="2" builtinId="4"/>
    <cellStyle name="Heading 1" xfId="4" builtinId="16"/>
    <cellStyle name="Heading 2" xfId="5" builtinId="17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dxfinance@portofportland.com" TargetMode="External"/><Relationship Id="rId1" Type="http://schemas.openxmlformats.org/officeDocument/2006/relationships/hyperlink" Target="mailto:pdxfinance@portofportland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8"/>
  <sheetViews>
    <sheetView showGridLines="0" tabSelected="1" view="pageLayout" zoomScaleNormal="100" zoomScaleSheetLayoutView="100" workbookViewId="0">
      <selection activeCell="D10" sqref="D10"/>
    </sheetView>
  </sheetViews>
  <sheetFormatPr defaultColWidth="8.1640625" defaultRowHeight="12.75" x14ac:dyDescent="0.2"/>
  <cols>
    <col min="1" max="1" width="4.5" style="47" customWidth="1"/>
    <col min="2" max="2" width="4.6640625" style="47" customWidth="1"/>
    <col min="3" max="3" width="22.83203125" style="47" customWidth="1"/>
    <col min="4" max="4" width="31.5" style="47" customWidth="1"/>
    <col min="5" max="5" width="13" style="47" customWidth="1"/>
    <col min="6" max="6" width="24.33203125" style="47" customWidth="1"/>
    <col min="7" max="7" width="23.1640625" style="47" customWidth="1"/>
    <col min="8" max="8" width="22.5" style="47" customWidth="1"/>
    <col min="9" max="9" width="9" style="47" customWidth="1"/>
    <col min="10" max="10" width="4.5" style="47" customWidth="1"/>
    <col min="11" max="16384" width="8.1640625" style="47"/>
  </cols>
  <sheetData>
    <row r="1" spans="2:9" s="51" customFormat="1" ht="12" customHeight="1" x14ac:dyDescent="0.2">
      <c r="B1" s="1" t="s">
        <v>12</v>
      </c>
      <c r="C1" s="16"/>
      <c r="D1" s="1"/>
      <c r="E1" s="1"/>
      <c r="F1" s="1"/>
      <c r="G1" s="1"/>
      <c r="H1" s="2"/>
      <c r="I1" s="3" t="s">
        <v>11</v>
      </c>
    </row>
    <row r="2" spans="2:9" s="51" customFormat="1" ht="12" customHeight="1" x14ac:dyDescent="0.2">
      <c r="B2" s="1" t="s">
        <v>48</v>
      </c>
      <c r="C2" s="1"/>
      <c r="D2" s="2"/>
      <c r="E2" s="1"/>
      <c r="F2" s="1"/>
      <c r="G2" s="1"/>
      <c r="H2" s="2"/>
      <c r="I2" s="3" t="s">
        <v>8</v>
      </c>
    </row>
    <row r="3" spans="2:9" s="51" customFormat="1" ht="12" customHeight="1" x14ac:dyDescent="0.2">
      <c r="B3" s="1" t="s">
        <v>16</v>
      </c>
      <c r="C3" s="2"/>
      <c r="D3" s="2"/>
      <c r="E3" s="1"/>
      <c r="F3" s="1"/>
      <c r="G3" s="1"/>
      <c r="H3" s="2"/>
      <c r="I3" s="3" t="s">
        <v>10</v>
      </c>
    </row>
    <row r="4" spans="2:9" s="51" customFormat="1" ht="12" customHeight="1" x14ac:dyDescent="0.2">
      <c r="B4" s="1" t="s">
        <v>52</v>
      </c>
      <c r="C4" s="13"/>
      <c r="D4" s="102" t="s">
        <v>51</v>
      </c>
      <c r="E4" s="102"/>
      <c r="F4" s="102"/>
      <c r="G4" s="102"/>
      <c r="H4" s="100" t="s">
        <v>9</v>
      </c>
      <c r="I4" s="100"/>
    </row>
    <row r="5" spans="2:9" s="51" customFormat="1" ht="15.75" customHeight="1" x14ac:dyDescent="0.2">
      <c r="B5" s="1"/>
      <c r="C5" s="13"/>
      <c r="D5" s="1"/>
      <c r="E5" s="1"/>
      <c r="F5" s="1"/>
      <c r="G5" s="1"/>
      <c r="H5" s="17"/>
      <c r="I5" s="2"/>
    </row>
    <row r="6" spans="2:9" s="51" customFormat="1" ht="12" customHeight="1" x14ac:dyDescent="0.2">
      <c r="B6" s="1"/>
      <c r="C6" s="13"/>
      <c r="D6" s="1"/>
      <c r="E6" s="1"/>
      <c r="F6" s="1"/>
      <c r="G6" s="1"/>
      <c r="H6" s="17"/>
      <c r="I6" s="2"/>
    </row>
    <row r="7" spans="2:9" s="49" customFormat="1" ht="20.25" thickBot="1" x14ac:dyDescent="0.35">
      <c r="B7" s="105" t="s">
        <v>40</v>
      </c>
      <c r="C7" s="105"/>
      <c r="D7" s="105"/>
      <c r="E7" s="105"/>
      <c r="F7" s="105"/>
      <c r="G7" s="105"/>
      <c r="H7" s="105"/>
      <c r="I7" s="105"/>
    </row>
    <row r="8" spans="2:9" s="49" customFormat="1" ht="21" customHeight="1" thickTop="1" x14ac:dyDescent="0.25">
      <c r="B8" s="5" t="s">
        <v>38</v>
      </c>
      <c r="C8" s="15"/>
      <c r="D8" s="6"/>
      <c r="E8" s="7"/>
      <c r="F8" s="7"/>
      <c r="G8" s="4"/>
      <c r="H8" s="7"/>
      <c r="I8" s="8"/>
    </row>
    <row r="9" spans="2:9" s="49" customFormat="1" ht="7.5" customHeight="1" x14ac:dyDescent="0.25">
      <c r="B9" s="52"/>
      <c r="C9" s="53"/>
      <c r="D9" s="54"/>
      <c r="E9" s="47"/>
      <c r="F9" s="47"/>
      <c r="H9" s="47"/>
      <c r="I9" s="55"/>
    </row>
    <row r="10" spans="2:9" s="58" customFormat="1" ht="20.25" customHeight="1" x14ac:dyDescent="0.25">
      <c r="B10" s="56" t="s">
        <v>31</v>
      </c>
      <c r="C10" s="56"/>
      <c r="D10" s="20" t="s">
        <v>14</v>
      </c>
      <c r="E10" s="57"/>
      <c r="F10" s="57"/>
    </row>
    <row r="11" spans="2:9" s="62" customFormat="1" ht="20.100000000000001" customHeight="1" x14ac:dyDescent="0.25">
      <c r="B11" s="59"/>
      <c r="C11" s="58"/>
      <c r="D11" s="60"/>
      <c r="E11" s="61"/>
      <c r="F11" s="61"/>
      <c r="G11" s="60"/>
      <c r="H11" s="52"/>
      <c r="I11" s="55"/>
    </row>
    <row r="12" spans="2:9" ht="7.5" customHeight="1" x14ac:dyDescent="0.2">
      <c r="B12" s="63"/>
      <c r="D12" s="49"/>
      <c r="G12" s="60"/>
      <c r="H12" s="49"/>
      <c r="I12" s="54"/>
    </row>
    <row r="13" spans="2:9" s="62" customFormat="1" ht="24.75" customHeight="1" x14ac:dyDescent="0.25">
      <c r="B13" s="63"/>
      <c r="D13" s="60"/>
      <c r="F13" s="87" t="s">
        <v>1</v>
      </c>
      <c r="G13" s="21" t="s">
        <v>24</v>
      </c>
      <c r="H13" s="5" t="s">
        <v>53</v>
      </c>
    </row>
    <row r="14" spans="2:9" ht="8.25" customHeight="1" x14ac:dyDescent="0.2">
      <c r="B14" s="63"/>
      <c r="D14" s="49"/>
      <c r="G14" s="60"/>
      <c r="H14" s="49"/>
      <c r="I14" s="54"/>
    </row>
    <row r="15" spans="2:9" ht="12" customHeight="1" x14ac:dyDescent="0.2">
      <c r="C15" s="52"/>
      <c r="D15" s="49"/>
      <c r="E15" s="63"/>
      <c r="F15" s="63"/>
      <c r="G15" s="64"/>
      <c r="H15" s="50"/>
      <c r="I15" s="54"/>
    </row>
    <row r="16" spans="2:9" ht="26.25" customHeight="1" x14ac:dyDescent="0.25">
      <c r="B16" s="104" t="s">
        <v>5</v>
      </c>
      <c r="C16" s="104"/>
      <c r="D16" s="95"/>
      <c r="E16" s="95"/>
      <c r="F16" s="89" t="s">
        <v>50</v>
      </c>
      <c r="G16" s="95"/>
      <c r="H16" s="95"/>
      <c r="I16" s="49"/>
    </row>
    <row r="17" spans="1:16" ht="24" customHeight="1" x14ac:dyDescent="0.25">
      <c r="B17" s="7"/>
      <c r="C17" s="88" t="s">
        <v>4</v>
      </c>
      <c r="D17" s="101"/>
      <c r="E17" s="101"/>
      <c r="F17" s="101"/>
      <c r="G17" s="101"/>
      <c r="H17" s="101"/>
      <c r="I17" s="49"/>
    </row>
    <row r="18" spans="1:16" ht="24.75" customHeight="1" x14ac:dyDescent="0.25">
      <c r="C18" s="88" t="s">
        <v>3</v>
      </c>
      <c r="D18" s="44"/>
      <c r="E18" s="90" t="s">
        <v>2</v>
      </c>
      <c r="F18" s="44"/>
      <c r="G18" s="90" t="s">
        <v>0</v>
      </c>
      <c r="H18" s="44"/>
      <c r="I18" s="49"/>
    </row>
    <row r="19" spans="1:16" ht="24.75" customHeight="1" x14ac:dyDescent="0.2">
      <c r="C19" s="88" t="s">
        <v>6</v>
      </c>
      <c r="D19" s="108"/>
      <c r="E19" s="108"/>
      <c r="F19" s="87" t="s">
        <v>7</v>
      </c>
      <c r="G19" s="109"/>
      <c r="H19" s="108"/>
      <c r="J19" s="49"/>
      <c r="K19" s="49"/>
      <c r="L19" s="49"/>
      <c r="M19" s="49"/>
      <c r="N19" s="49"/>
      <c r="O19" s="49"/>
      <c r="P19" s="49"/>
    </row>
    <row r="20" spans="1:16" ht="18" customHeight="1" x14ac:dyDescent="0.2">
      <c r="C20" s="65"/>
      <c r="D20" s="65"/>
      <c r="E20" s="65"/>
      <c r="F20" s="65"/>
      <c r="G20" s="66"/>
      <c r="H20" s="65"/>
    </row>
    <row r="21" spans="1:16" ht="11.25" customHeight="1" x14ac:dyDescent="0.2">
      <c r="C21" s="106"/>
      <c r="D21" s="106"/>
      <c r="E21" s="66"/>
      <c r="F21" s="66"/>
      <c r="G21" s="66"/>
      <c r="H21" s="66"/>
    </row>
    <row r="22" spans="1:16" ht="60" customHeight="1" x14ac:dyDescent="0.2">
      <c r="B22" s="106" t="s">
        <v>32</v>
      </c>
      <c r="C22" s="106"/>
      <c r="D22" s="91" t="s">
        <v>34</v>
      </c>
      <c r="E22" s="92"/>
      <c r="F22" s="67" t="s">
        <v>35</v>
      </c>
      <c r="G22" s="67" t="s">
        <v>33</v>
      </c>
      <c r="H22" s="67" t="s">
        <v>36</v>
      </c>
    </row>
    <row r="23" spans="1:16" ht="21" customHeight="1" x14ac:dyDescent="0.2">
      <c r="A23" s="46"/>
      <c r="D23" s="93"/>
      <c r="E23" s="94"/>
      <c r="F23" s="22"/>
      <c r="G23" s="23"/>
      <c r="H23" s="48" t="str">
        <f>IF(F23&gt;0,F23*G23,"")</f>
        <v/>
      </c>
    </row>
    <row r="24" spans="1:16" ht="20.100000000000001" customHeight="1" x14ac:dyDescent="0.2">
      <c r="A24" s="49"/>
      <c r="D24" s="93"/>
      <c r="E24" s="94"/>
      <c r="F24" s="24"/>
      <c r="G24" s="23"/>
      <c r="H24" s="48" t="str">
        <f t="shared" ref="H24" si="0">IF(F24&gt;0,F24*G24,"")</f>
        <v/>
      </c>
    </row>
    <row r="25" spans="1:16" ht="20.100000000000001" customHeight="1" x14ac:dyDescent="0.2">
      <c r="A25" s="49"/>
      <c r="D25" s="93"/>
      <c r="E25" s="94"/>
      <c r="F25" s="24"/>
      <c r="G25" s="23"/>
      <c r="H25" s="48"/>
    </row>
    <row r="26" spans="1:16" ht="20.100000000000001" customHeight="1" x14ac:dyDescent="0.2">
      <c r="A26" s="49"/>
      <c r="D26" s="93"/>
      <c r="E26" s="94"/>
      <c r="F26" s="24"/>
      <c r="G26" s="23"/>
      <c r="H26" s="48"/>
    </row>
    <row r="27" spans="1:16" ht="20.100000000000001" customHeight="1" x14ac:dyDescent="0.2">
      <c r="A27" s="49"/>
      <c r="D27" s="93"/>
      <c r="E27" s="94"/>
      <c r="F27" s="24"/>
      <c r="G27" s="23"/>
      <c r="H27" s="48"/>
    </row>
    <row r="28" spans="1:16" ht="20.100000000000001" customHeight="1" x14ac:dyDescent="0.2">
      <c r="A28" s="49"/>
      <c r="D28" s="93"/>
      <c r="E28" s="94"/>
      <c r="F28" s="24"/>
      <c r="G28" s="23"/>
      <c r="H28" s="48"/>
    </row>
    <row r="29" spans="1:16" ht="20.100000000000001" customHeight="1" x14ac:dyDescent="0.2">
      <c r="A29" s="49"/>
      <c r="D29" s="93"/>
      <c r="E29" s="94"/>
      <c r="F29" s="24"/>
      <c r="G29" s="23"/>
      <c r="H29" s="48"/>
    </row>
    <row r="30" spans="1:16" ht="20.100000000000001" customHeight="1" x14ac:dyDescent="0.2">
      <c r="A30" s="49"/>
      <c r="D30" s="93"/>
      <c r="E30" s="94"/>
      <c r="F30" s="24"/>
      <c r="G30" s="23"/>
      <c r="H30" s="48"/>
    </row>
    <row r="31" spans="1:16" ht="20.100000000000001" customHeight="1" x14ac:dyDescent="0.2">
      <c r="A31" s="49"/>
      <c r="D31" s="93"/>
      <c r="E31" s="94"/>
      <c r="F31" s="24"/>
      <c r="G31" s="23"/>
      <c r="H31" s="48"/>
    </row>
    <row r="32" spans="1:16" ht="20.100000000000001" customHeight="1" x14ac:dyDescent="0.2">
      <c r="A32" s="49"/>
      <c r="D32" s="93"/>
      <c r="E32" s="94"/>
      <c r="F32" s="24"/>
      <c r="G32" s="23"/>
      <c r="H32" s="48"/>
    </row>
    <row r="33" spans="1:9" ht="20.100000000000001" customHeight="1" x14ac:dyDescent="0.2">
      <c r="A33" s="49"/>
      <c r="D33" s="93"/>
      <c r="E33" s="94"/>
      <c r="F33" s="24"/>
      <c r="G33" s="23"/>
      <c r="H33" s="48"/>
    </row>
    <row r="34" spans="1:9" ht="20.100000000000001" customHeight="1" x14ac:dyDescent="0.2">
      <c r="A34" s="49"/>
      <c r="D34" s="93"/>
      <c r="E34" s="94"/>
      <c r="F34" s="24"/>
      <c r="G34" s="23"/>
      <c r="H34" s="48"/>
    </row>
    <row r="35" spans="1:9" ht="20.100000000000001" customHeight="1" x14ac:dyDescent="0.2">
      <c r="A35" s="49"/>
      <c r="D35" s="93"/>
      <c r="E35" s="94"/>
      <c r="F35" s="24"/>
      <c r="G35" s="23"/>
      <c r="H35" s="48"/>
    </row>
    <row r="36" spans="1:9" ht="20.100000000000001" customHeight="1" x14ac:dyDescent="0.2">
      <c r="A36" s="49"/>
      <c r="D36" s="93"/>
      <c r="E36" s="94"/>
      <c r="F36" s="24"/>
      <c r="G36" s="23"/>
      <c r="H36" s="48"/>
    </row>
    <row r="37" spans="1:9" ht="20.100000000000001" customHeight="1" x14ac:dyDescent="0.2">
      <c r="A37" s="49"/>
      <c r="D37" s="93"/>
      <c r="E37" s="94"/>
      <c r="F37" s="24"/>
      <c r="G37" s="23"/>
      <c r="H37" s="48"/>
    </row>
    <row r="38" spans="1:9" ht="20.100000000000001" customHeight="1" x14ac:dyDescent="0.2">
      <c r="A38" s="49"/>
      <c r="D38" s="93"/>
      <c r="E38" s="94"/>
      <c r="F38" s="24"/>
      <c r="G38" s="23"/>
      <c r="H38" s="48"/>
    </row>
    <row r="39" spans="1:9" ht="20.100000000000001" customHeight="1" x14ac:dyDescent="0.2">
      <c r="A39" s="49"/>
      <c r="D39" s="93"/>
      <c r="E39" s="94"/>
      <c r="F39" s="24"/>
      <c r="G39" s="23"/>
      <c r="H39" s="48"/>
    </row>
    <row r="40" spans="1:9" ht="20.100000000000001" customHeight="1" x14ac:dyDescent="0.2">
      <c r="A40" s="49"/>
      <c r="D40" s="93"/>
      <c r="E40" s="94"/>
      <c r="F40" s="24"/>
      <c r="G40" s="23"/>
      <c r="H40" s="48"/>
    </row>
    <row r="41" spans="1:9" ht="20.100000000000001" customHeight="1" x14ac:dyDescent="0.2">
      <c r="A41" s="49"/>
      <c r="D41" s="93"/>
      <c r="E41" s="94"/>
      <c r="F41" s="24"/>
      <c r="G41" s="23"/>
      <c r="H41" s="48"/>
    </row>
    <row r="42" spans="1:9" ht="20.100000000000001" customHeight="1" x14ac:dyDescent="0.2">
      <c r="A42" s="49"/>
      <c r="D42" s="93"/>
      <c r="E42" s="94"/>
      <c r="F42" s="24"/>
      <c r="G42" s="23"/>
      <c r="H42" s="48"/>
    </row>
    <row r="43" spans="1:9" ht="20.100000000000001" customHeight="1" x14ac:dyDescent="0.2">
      <c r="A43" s="49"/>
      <c r="D43" s="93"/>
      <c r="E43" s="94"/>
      <c r="F43" s="24"/>
      <c r="G43" s="23"/>
      <c r="H43" s="48"/>
    </row>
    <row r="44" spans="1:9" ht="20.100000000000001" customHeight="1" x14ac:dyDescent="0.2">
      <c r="A44" s="49"/>
      <c r="D44" s="93"/>
      <c r="E44" s="94"/>
      <c r="F44" s="24"/>
      <c r="G44" s="23"/>
      <c r="H44" s="48"/>
    </row>
    <row r="45" spans="1:9" ht="20.100000000000001" customHeight="1" x14ac:dyDescent="0.2">
      <c r="A45" s="50"/>
      <c r="D45" s="93"/>
      <c r="E45" s="94"/>
      <c r="F45" s="24"/>
      <c r="G45" s="23"/>
      <c r="H45" s="48"/>
    </row>
    <row r="46" spans="1:9" ht="20.100000000000001" customHeight="1" x14ac:dyDescent="0.2">
      <c r="A46" s="50"/>
      <c r="D46" s="93"/>
      <c r="E46" s="94"/>
      <c r="F46" s="24"/>
      <c r="G46" s="23"/>
      <c r="H46" s="48"/>
    </row>
    <row r="47" spans="1:9" ht="20.100000000000001" customHeight="1" thickBot="1" x14ac:dyDescent="0.25">
      <c r="A47" s="49"/>
      <c r="D47" s="93"/>
      <c r="E47" s="94"/>
      <c r="F47" s="41"/>
      <c r="G47" s="23"/>
      <c r="H47" s="48"/>
    </row>
    <row r="48" spans="1:9" ht="20.100000000000001" customHeight="1" thickBot="1" x14ac:dyDescent="0.25">
      <c r="A48" s="49"/>
      <c r="F48" s="43">
        <f>SUM(F23:F47)</f>
        <v>0</v>
      </c>
      <c r="G48" s="40" t="s">
        <v>47</v>
      </c>
      <c r="H48" s="42">
        <f>SUM(H23:H47)</f>
        <v>0</v>
      </c>
      <c r="I48" s="68"/>
    </row>
    <row r="49" spans="2:16" x14ac:dyDescent="0.2">
      <c r="B49" s="46"/>
      <c r="C49" s="103"/>
      <c r="D49" s="103"/>
      <c r="E49" s="59"/>
      <c r="F49" s="45"/>
      <c r="G49" s="45"/>
      <c r="H49" s="14"/>
      <c r="I49" s="54"/>
    </row>
    <row r="50" spans="2:16" ht="8.25" customHeight="1" x14ac:dyDescent="0.25">
      <c r="D50" s="69"/>
      <c r="E50" s="69"/>
      <c r="F50" s="10"/>
      <c r="G50" s="10"/>
      <c r="H50" s="10"/>
      <c r="I50" s="49"/>
    </row>
    <row r="51" spans="2:16" ht="17.25" customHeight="1" thickBot="1" x14ac:dyDescent="0.35">
      <c r="D51" s="69"/>
      <c r="E51" s="70"/>
      <c r="F51" s="96" t="s">
        <v>41</v>
      </c>
      <c r="G51" s="96"/>
      <c r="H51" s="96"/>
      <c r="I51" s="49"/>
    </row>
    <row r="52" spans="2:16" s="49" customFormat="1" ht="19.5" customHeight="1" thickBot="1" x14ac:dyDescent="0.25">
      <c r="E52" s="71"/>
      <c r="F52" s="12"/>
      <c r="G52" s="31" t="s">
        <v>37</v>
      </c>
      <c r="H52" s="42">
        <f>H48</f>
        <v>0</v>
      </c>
      <c r="I52" s="60"/>
    </row>
    <row r="53" spans="2:16" s="49" customFormat="1" ht="21" customHeight="1" x14ac:dyDescent="0.25">
      <c r="B53" s="60"/>
      <c r="D53" s="72"/>
      <c r="E53" s="71"/>
      <c r="F53" s="11"/>
      <c r="G53" s="32" t="s">
        <v>45</v>
      </c>
      <c r="H53" s="37">
        <v>3.68</v>
      </c>
      <c r="I53" s="60"/>
    </row>
    <row r="54" spans="2:16" s="49" customFormat="1" ht="21" customHeight="1" x14ac:dyDescent="0.2">
      <c r="B54" s="60"/>
      <c r="E54" s="71"/>
      <c r="F54" s="26"/>
      <c r="G54" s="33" t="s">
        <v>46</v>
      </c>
      <c r="H54" s="38">
        <v>2.76</v>
      </c>
      <c r="I54" s="60"/>
    </row>
    <row r="55" spans="2:16" s="64" customFormat="1" ht="18.75" customHeight="1" x14ac:dyDescent="0.25">
      <c r="F55" s="30"/>
      <c r="G55" s="34" t="s">
        <v>42</v>
      </c>
      <c r="H55" s="25">
        <f>IF(D10=0,"Please select location",IF(D10=data!D5,(H52*H53)/1000,IF(LDF!D10=data!D6,(H52*H54)/1000,0)))</f>
        <v>0</v>
      </c>
    </row>
    <row r="56" spans="2:16" s="64" customFormat="1" ht="18.75" customHeight="1" thickBot="1" x14ac:dyDescent="0.3">
      <c r="E56" s="73"/>
      <c r="F56" s="27"/>
      <c r="G56" s="35" t="s">
        <v>43</v>
      </c>
      <c r="H56" s="29">
        <f>H55*0.25</f>
        <v>0</v>
      </c>
    </row>
    <row r="57" spans="2:16" s="64" customFormat="1" ht="18.75" customHeight="1" thickBot="1" x14ac:dyDescent="0.3">
      <c r="E57" s="73"/>
      <c r="F57" s="28"/>
      <c r="G57" s="36" t="s">
        <v>44</v>
      </c>
      <c r="H57" s="39">
        <f>H55-H56</f>
        <v>0</v>
      </c>
    </row>
    <row r="58" spans="2:16" s="64" customFormat="1" ht="18.75" customHeight="1" x14ac:dyDescent="0.25">
      <c r="E58" s="73"/>
      <c r="F58" s="73"/>
      <c r="G58" s="73"/>
      <c r="H58" s="74"/>
    </row>
    <row r="59" spans="2:16" s="64" customFormat="1" ht="18.75" customHeight="1" x14ac:dyDescent="0.25">
      <c r="E59" s="73"/>
      <c r="F59" s="73"/>
      <c r="G59" s="73"/>
      <c r="H59" s="74"/>
    </row>
    <row r="60" spans="2:16" s="49" customFormat="1" ht="12.75" customHeight="1" x14ac:dyDescent="0.25">
      <c r="B60" s="60"/>
      <c r="G60" s="73"/>
      <c r="H60" s="75"/>
      <c r="I60" s="60"/>
    </row>
    <row r="61" spans="2:16" s="76" customFormat="1" ht="30.75" customHeight="1" x14ac:dyDescent="0.2">
      <c r="B61" s="107" t="s">
        <v>39</v>
      </c>
      <c r="C61" s="107"/>
      <c r="D61" s="107"/>
      <c r="E61" s="107"/>
      <c r="F61" s="107"/>
      <c r="G61" s="107"/>
      <c r="H61" s="107"/>
      <c r="J61" s="77"/>
      <c r="K61" s="77"/>
      <c r="L61" s="77"/>
      <c r="M61" s="77"/>
      <c r="N61" s="77"/>
      <c r="O61" s="77"/>
      <c r="P61" s="77"/>
    </row>
    <row r="62" spans="2:16" ht="9.75" customHeight="1" x14ac:dyDescent="0.2">
      <c r="C62" s="78"/>
      <c r="D62" s="79"/>
      <c r="E62" s="80" t="s">
        <v>15</v>
      </c>
      <c r="F62" s="18" t="s">
        <v>9</v>
      </c>
      <c r="G62" s="19"/>
      <c r="H62" s="78"/>
      <c r="J62" s="49"/>
      <c r="K62" s="49"/>
      <c r="L62" s="49"/>
      <c r="M62" s="49"/>
      <c r="N62" s="49"/>
      <c r="O62" s="49"/>
      <c r="P62" s="49"/>
    </row>
    <row r="63" spans="2:16" s="49" customFormat="1" ht="30.75" customHeight="1" thickBot="1" x14ac:dyDescent="0.3">
      <c r="C63" s="61"/>
      <c r="D63" s="81"/>
    </row>
    <row r="64" spans="2:16" ht="57.75" customHeight="1" thickBot="1" x14ac:dyDescent="0.25">
      <c r="B64" s="82"/>
      <c r="C64" s="97" t="s">
        <v>49</v>
      </c>
      <c r="D64" s="98"/>
      <c r="E64" s="98"/>
      <c r="F64" s="98"/>
      <c r="G64" s="98"/>
      <c r="H64" s="99"/>
      <c r="I64" s="82"/>
    </row>
    <row r="65" spans="2:9" ht="26.25" customHeight="1" x14ac:dyDescent="0.2">
      <c r="B65" s="83"/>
      <c r="C65" s="84"/>
      <c r="D65" s="84"/>
      <c r="E65" s="84"/>
      <c r="F65" s="84"/>
      <c r="G65" s="84"/>
      <c r="H65" s="84"/>
      <c r="I65" s="84"/>
    </row>
    <row r="66" spans="2:9" s="68" customFormat="1" ht="17.25" customHeight="1" x14ac:dyDescent="0.2">
      <c r="B66" s="85"/>
      <c r="E66" s="49"/>
      <c r="F66" s="49"/>
      <c r="G66" s="47"/>
      <c r="H66" s="47"/>
    </row>
    <row r="67" spans="2:9" ht="21" customHeight="1" x14ac:dyDescent="0.2"/>
    <row r="68" spans="2:9" x14ac:dyDescent="0.2">
      <c r="D68" s="86"/>
    </row>
  </sheetData>
  <sheetProtection algorithmName="SHA-512" hashValue="Yg5KBvy15u+qq4OyR5qFxBBZa1505IkyoUO1DDFRInp3FGCyk/7gK3XPHQJq8VnxAJv3jDH4LgXXrgeAfRUjdg==" saltValue="48n2kZ4+pnIbQcu33cnuZQ==" spinCount="100000" sheet="1" insertRows="0" deleteRows="0" selectLockedCells="1"/>
  <protectedRanges>
    <protectedRange sqref="D10 G13 D16:H17 D18 F18 H18 D19:E19 G19:H19" name="Customer Input"/>
  </protectedRanges>
  <dataConsolidate/>
  <mergeCells count="41">
    <mergeCell ref="G16:H16"/>
    <mergeCell ref="D16:E16"/>
    <mergeCell ref="F51:H51"/>
    <mergeCell ref="C64:H64"/>
    <mergeCell ref="H4:I4"/>
    <mergeCell ref="D17:H17"/>
    <mergeCell ref="D4:G4"/>
    <mergeCell ref="C49:D49"/>
    <mergeCell ref="B16:C16"/>
    <mergeCell ref="B7:I7"/>
    <mergeCell ref="C21:D21"/>
    <mergeCell ref="B61:H61"/>
    <mergeCell ref="D19:E19"/>
    <mergeCell ref="G19:H19"/>
    <mergeCell ref="B22:C22"/>
    <mergeCell ref="D47:E47"/>
    <mergeCell ref="D43:E43"/>
    <mergeCell ref="D45:E45"/>
    <mergeCell ref="D46:E46"/>
    <mergeCell ref="D24:E24"/>
    <mergeCell ref="D42:E42"/>
    <mergeCell ref="D40:E40"/>
    <mergeCell ref="D41:E41"/>
    <mergeCell ref="D30:E30"/>
    <mergeCell ref="D29:E29"/>
    <mergeCell ref="D22:E22"/>
    <mergeCell ref="D23:E23"/>
    <mergeCell ref="D44:E44"/>
    <mergeCell ref="D25:E25"/>
    <mergeCell ref="D26:E26"/>
    <mergeCell ref="D27:E27"/>
    <mergeCell ref="D28:E28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</mergeCells>
  <phoneticPr fontId="2" type="noConversion"/>
  <hyperlinks>
    <hyperlink ref="F62" r:id="rId1"/>
    <hyperlink ref="H4" r:id="rId2"/>
  </hyperlinks>
  <printOptions horizontalCentered="1" verticalCentered="1"/>
  <pageMargins left="0.56270833333333337" right="0.79395833333333332" top="0.66" bottom="0.65" header="0.45750000000000002" footer="0.28999999999999998"/>
  <pageSetup scale="55" orientation="portrait" r:id="rId3"/>
  <headerFooter alignWithMargins="0">
    <oddHeader>&amp;C&amp;G</oddHead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irport from list">
          <x14:formula1>
            <xm:f>data!$D$5:$D$6</xm:f>
          </x14:formula1>
          <xm:sqref>D10</xm:sqref>
        </x14:dataValidation>
        <x14:dataValidation type="list" allowBlank="1" showInputMessage="1" showErrorMessage="1" prompt="Select Month">
          <x14:formula1>
            <xm:f>data!$B$5:$B$16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workbookViewId="0">
      <selection activeCell="F10" sqref="F10"/>
    </sheetView>
  </sheetViews>
  <sheetFormatPr defaultRowHeight="12.75" x14ac:dyDescent="0.2"/>
  <cols>
    <col min="2" max="2" width="9.6640625" bestFit="1" customWidth="1"/>
    <col min="4" max="4" width="22.6640625" bestFit="1" customWidth="1"/>
  </cols>
  <sheetData>
    <row r="4" spans="2:4" x14ac:dyDescent="0.2">
      <c r="B4" t="s">
        <v>17</v>
      </c>
      <c r="D4" t="s">
        <v>30</v>
      </c>
    </row>
    <row r="5" spans="2:4" x14ac:dyDescent="0.2">
      <c r="B5" t="s">
        <v>18</v>
      </c>
      <c r="D5" s="9" t="s">
        <v>14</v>
      </c>
    </row>
    <row r="6" spans="2:4" x14ac:dyDescent="0.2">
      <c r="B6" t="s">
        <v>19</v>
      </c>
      <c r="D6" s="9" t="s">
        <v>13</v>
      </c>
    </row>
    <row r="7" spans="2:4" x14ac:dyDescent="0.2">
      <c r="B7" t="s">
        <v>20</v>
      </c>
      <c r="D7" s="9"/>
    </row>
    <row r="8" spans="2:4" x14ac:dyDescent="0.2">
      <c r="B8" t="s">
        <v>21</v>
      </c>
    </row>
    <row r="9" spans="2:4" x14ac:dyDescent="0.2">
      <c r="B9" t="s">
        <v>22</v>
      </c>
    </row>
    <row r="10" spans="2:4" x14ac:dyDescent="0.2">
      <c r="B10" t="s">
        <v>23</v>
      </c>
    </row>
    <row r="11" spans="2:4" x14ac:dyDescent="0.2">
      <c r="B11" t="s">
        <v>24</v>
      </c>
    </row>
    <row r="12" spans="2:4" x14ac:dyDescent="0.2">
      <c r="B12" t="s">
        <v>25</v>
      </c>
    </row>
    <row r="13" spans="2:4" x14ac:dyDescent="0.2">
      <c r="B13" t="s">
        <v>26</v>
      </c>
    </row>
    <row r="14" spans="2:4" x14ac:dyDescent="0.2">
      <c r="B14" t="s">
        <v>27</v>
      </c>
    </row>
    <row r="15" spans="2:4" x14ac:dyDescent="0.2">
      <c r="B15" t="s">
        <v>28</v>
      </c>
    </row>
    <row r="16" spans="2:4" x14ac:dyDescent="0.2">
      <c r="B1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ic Site Document" ma:contentTypeID="0x0101004756C9960A06F142989BEDF8B8E9557A00D538FFCEEB325044BAFF6AD3F50C5ADF009FE976C23CC8764481167391ECDC1827" ma:contentTypeVersion="17" ma:contentTypeDescription="" ma:contentTypeScope="" ma:versionID="9747f2c94a9c08fafbaeaf0e9c9426a6">
  <xsd:schema xmlns:xsd="http://www.w3.org/2001/XMLSchema" xmlns:xs="http://www.w3.org/2001/XMLSchema" xmlns:p="http://schemas.microsoft.com/office/2006/metadata/properties" xmlns:ns2="cff6c5dc-3798-45e0-85fd-1c918077814e" xmlns:ns3="356c1d29-a01e-4d74-976c-462e293f0d6a" xmlns:ns4="6870ebfb-7261-40f1-8139-44106631a1ed" targetNamespace="http://schemas.microsoft.com/office/2006/metadata/properties" ma:root="true" ma:fieldsID="38a7ed38a380a559a31a941814ddcdd6" ns2:_="" ns3:_="" ns4:_="">
    <xsd:import namespace="cff6c5dc-3798-45e0-85fd-1c918077814e"/>
    <xsd:import namespace="356c1d29-a01e-4d74-976c-462e293f0d6a"/>
    <xsd:import namespace="6870ebfb-7261-40f1-8139-44106631a1ed"/>
    <xsd:element name="properties">
      <xsd:complexType>
        <xsd:sequence>
          <xsd:element name="documentManagement">
            <xsd:complexType>
              <xsd:all>
                <xsd:element ref="ns3:Customer" minOccurs="0"/>
                <xsd:element ref="ns4:Topic"/>
                <xsd:element ref="ns4:Subtopic" minOccurs="0"/>
                <xsd:element ref="ns2:_dlc_DocId" minOccurs="0"/>
                <xsd:element ref="ns2:_dlc_DocIdUrl" minOccurs="0"/>
                <xsd:element ref="ns2:c098d92f6f9043629c44f5a3ced8854d" minOccurs="0"/>
                <xsd:element ref="ns2:n6a467576ad24489bca99c4949444627" minOccurs="0"/>
                <xsd:element ref="ns2:g0c6b37e64e44344879448c3668668f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098d92f6f9043629c44f5a3ced8854d" ma:index="12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13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14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4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6" ma:displayName="Topic" ma:format="Dropdown" ma:internalName="Topic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illing"/>
              <xsd:enumeration value="CAM"/>
              <xsd:enumeration value="CBP"/>
              <xsd:enumeration value="COE"/>
              <xsd:enumeration value="CPI"/>
              <xsd:enumeration value="Container History"/>
              <xsd:enumeration value="Contract Analysis"/>
              <xsd:enumeration value="Credit Cards"/>
              <xsd:enumeration value="Customer Account Analysis"/>
              <xsd:enumeration value="GTO"/>
              <xsd:enumeration value="Organization"/>
              <xsd:enumeration value="Policies and Procedures"/>
              <xsd:enumeration value="Public Records Request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7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Surveys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2" ma:displayName="___Title__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bfa4093-5808-4c4a-8525-2f3a1ffe1204" ContentTypeId="0x0101004756C9960A06F142989BEDF8B8E9557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6a467576ad24489bca99c4949444627 xmlns="cff6c5dc-3798-45e0-85fd-1c918077814e">
      <Terms xmlns="http://schemas.microsoft.com/office/infopath/2007/PartnerControls"/>
    </n6a467576ad24489bca99c4949444627>
    <Topic xmlns="6870ebfb-7261-40f1-8139-44106631a1ed">Template</Topic>
    <Subtopic xmlns="6870ebfb-7261-40f1-8139-44106631a1ed" xsi:nil="true"/>
    <Customer xmlns="356c1d29-a01e-4d74-976c-462e293f0d6a" xsi:nil="true"/>
    <g0c6b37e64e44344879448c3668668fb xmlns="cff6c5dc-3798-45e0-85fd-1c918077814e">
      <Terms xmlns="http://schemas.microsoft.com/office/infopath/2007/PartnerControls"/>
    </g0c6b37e64e44344879448c3668668fb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 2018-19</TermName>
          <TermId xmlns="http://schemas.microsoft.com/office/infopath/2007/PartnerControls">1a88bc88-b217-4ff5-bf75-9d7ea8c20ce5</TermId>
        </TermInfo>
      </Terms>
    </c098d92f6f9043629c44f5a3ced8854d>
    <_dlc_DocId xmlns="cff6c5dc-3798-45e0-85fd-1c918077814e">RRXW4JUH2NYZ-7-7102</_dlc_DocId>
    <_dlc_DocIdUrl xmlns="cff6c5dc-3798-45e0-85fd-1c918077814e">
      <Url>http://work.navigator/sites/93949/_layouts/DocIdRedir.aspx?ID=RRXW4JUH2NYZ-7-7102</Url>
      <Description>RRXW4JUH2NYZ-7-7102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B5C8B95F-F831-4D98-9ACB-19C0822D4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5dc-3798-45e0-85fd-1c918077814e"/>
    <ds:schemaRef ds:uri="356c1d29-a01e-4d74-976c-462e293f0d6a"/>
    <ds:schemaRef ds:uri="6870ebfb-7261-40f1-8139-44106631a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423DC4-CFC9-4A5B-A18F-3AEA6754BC5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C747B65-B9BB-46CE-971D-CA93EB9C14D6}">
  <ds:schemaRefs>
    <ds:schemaRef ds:uri="http://purl.org/dc/dcmitype/"/>
    <ds:schemaRef ds:uri="http://purl.org/dc/elements/1.1/"/>
    <ds:schemaRef ds:uri="http://purl.org/dc/terms/"/>
    <ds:schemaRef ds:uri="cff6c5dc-3798-45e0-85fd-1c918077814e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870ebfb-7261-40f1-8139-44106631a1ed"/>
    <ds:schemaRef ds:uri="356c1d29-a01e-4d74-976c-462e293f0d6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8631E79-2827-4820-B6C0-1065D41F4E9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302C85-A816-4F05-BCD0-0900CB8DAC68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4C5426A3-43BE-4CED-897E-22C90906191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LDF</vt:lpstr>
      <vt:lpstr>data</vt:lpstr>
      <vt:lpstr>Airports</vt:lpstr>
      <vt:lpstr>LDF!Print_Area</vt:lpstr>
    </vt:vector>
  </TitlesOfParts>
  <Company>Port of Portland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HIO-TTD FBO Landing Report Form_2018-07-01</dc:title>
  <dc:creator>Nicole.Campbell@portofportland.com</dc:creator>
  <dc:description>LDF form</dc:description>
  <cp:lastModifiedBy>Beth Johnson</cp:lastModifiedBy>
  <cp:lastPrinted>2015-06-16T22:14:54Z</cp:lastPrinted>
  <dcterms:created xsi:type="dcterms:W3CDTF">2001-04-03T20:58:54Z</dcterms:created>
  <dcterms:modified xsi:type="dcterms:W3CDTF">2018-07-02T17:35:01Z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0x0101004756C9960A06F142989BEDF8B8E9557A00D538FFCEEB325044BAFF6AD3F50C5ADF009FE976C23CC8764481167391ECDC1827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Status">
    <vt:lpwstr>9;#3. Approved|756de1d6-7502-4b67-90d4-e26693c7e05f</vt:lpwstr>
  </property>
  <property fmtid="{D5CDD505-2E9C-101B-9397-08002B2CF9AE}" pid="5" name="Content_Category">
    <vt:lpwstr>4;#Resource|f60ec80e-034d-4c69-ac46-2c60974d6877</vt:lpwstr>
  </property>
  <property fmtid="{D5CDD505-2E9C-101B-9397-08002B2CF9AE}" pid="6" name="Classification">
    <vt:lpwstr>1;#1. Published|f5dd892f-85cb-4b29-8a57-1ce6a42f678b</vt:lpwstr>
  </property>
  <property fmtid="{D5CDD505-2E9C-101B-9397-08002B2CF9AE}" pid="7" name="_dlc_DocIdItemGuid">
    <vt:lpwstr>da08fa1f-6a8f-4dd2-8579-d67929d6b4d0</vt:lpwstr>
  </property>
  <property fmtid="{D5CDD505-2E9C-101B-9397-08002B2CF9AE}" pid="8" name="TaxKeyword">
    <vt:lpwstr/>
  </property>
  <property fmtid="{D5CDD505-2E9C-101B-9397-08002B2CF9AE}" pid="9" name="Year">
    <vt:lpwstr/>
  </property>
  <property fmtid="{D5CDD505-2E9C-101B-9397-08002B2CF9AE}" pid="10" name="FiscalYear">
    <vt:lpwstr>185;#FY 2018-19|1a88bc88-b217-4ff5-bf75-9d7ea8c20ce5</vt:lpwstr>
  </property>
  <property fmtid="{D5CDD505-2E9C-101B-9397-08002B2CF9AE}" pid="11" name="_dlc_DocId">
    <vt:lpwstr>RRXW4JUH2NYZ-7-7102</vt:lpwstr>
  </property>
  <property fmtid="{D5CDD505-2E9C-101B-9397-08002B2CF9AE}" pid="12" name="_dlc_DocIdUrl">
    <vt:lpwstr>http://work.navigator/sites/93949/_layouts/DocIdRedir.aspx?ID=RRXW4JUH2NYZ-7-7102, RRXW4JUH2NYZ-7-7102</vt:lpwstr>
  </property>
  <property fmtid="{D5CDD505-2E9C-101B-9397-08002B2CF9AE}" pid="13" name="YearMonth">
    <vt:lpwstr/>
  </property>
</Properties>
</file>